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675" activeTab="0"/>
  </bookViews>
  <sheets>
    <sheet name="治具自動抽出ツール" sheetId="1" r:id="rId1"/>
    <sheet name="治具のカタログ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<sst xmlns="http://schemas.openxmlformats.org/spreadsheetml/2006/main" count="94" uniqueCount="79">
  <si>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ホットフレア時</t>
  </si>
  <si>
    <t>ホットフレア治具ベース</t>
  </si>
  <si>
    <t>コールドフレア治具</t>
  </si>
  <si>
    <t>備考</t>
  </si>
  <si>
    <t>品名</t>
  </si>
  <si>
    <t>詳細</t>
  </si>
  <si>
    <t>スパナ</t>
  </si>
  <si>
    <t>JA-H2/M6</t>
  </si>
  <si>
    <t>JA-H3/M8</t>
  </si>
  <si>
    <t>BA-1</t>
  </si>
  <si>
    <t>※施工方法は、ホットフレア、コールドフレアの2種類から選択頂けます。</t>
  </si>
  <si>
    <t>JA-M10</t>
  </si>
  <si>
    <t>JA-H4/M12</t>
  </si>
  <si>
    <t>JA-H6/M19</t>
  </si>
  <si>
    <t>JA-H8/M25</t>
  </si>
  <si>
    <t>BA-2</t>
  </si>
  <si>
    <t>用途</t>
  </si>
  <si>
    <t>コールドフレア時</t>
  </si>
  <si>
    <t>H2</t>
  </si>
  <si>
    <t>H3</t>
  </si>
  <si>
    <t>H4</t>
  </si>
  <si>
    <t>H6</t>
  </si>
  <si>
    <t>H8</t>
  </si>
  <si>
    <t>H10</t>
  </si>
  <si>
    <t>H12</t>
  </si>
  <si>
    <t>M3</t>
  </si>
  <si>
    <t>M6</t>
  </si>
  <si>
    <t>M4</t>
  </si>
  <si>
    <t>M8</t>
  </si>
  <si>
    <t>M10</t>
  </si>
  <si>
    <t>M12</t>
  </si>
  <si>
    <t>M19</t>
  </si>
  <si>
    <t>M25</t>
  </si>
  <si>
    <t>ミリ系</t>
  </si>
  <si>
    <t>インチ系</t>
  </si>
  <si>
    <t>-</t>
  </si>
  <si>
    <t>H1</t>
  </si>
  <si>
    <r>
      <t>1</t>
    </r>
    <r>
      <rPr>
        <sz val="11"/>
        <rFont val="ＭＳ Ｐゴシック"/>
        <family val="3"/>
      </rPr>
      <t>/8"</t>
    </r>
  </si>
  <si>
    <r>
      <t>1/4"</t>
    </r>
  </si>
  <si>
    <r>
      <t>3/8"</t>
    </r>
  </si>
  <si>
    <r>
      <t>1</t>
    </r>
    <r>
      <rPr>
        <sz val="11"/>
        <rFont val="ＭＳ Ｐゴシック"/>
        <family val="3"/>
      </rPr>
      <t>/2"</t>
    </r>
  </si>
  <si>
    <r>
      <t>3/4"</t>
    </r>
  </si>
  <si>
    <r>
      <t>1</t>
    </r>
    <r>
      <rPr>
        <sz val="11"/>
        <rFont val="ＭＳ Ｐゴシック"/>
        <family val="3"/>
      </rPr>
      <t>"</t>
    </r>
  </si>
  <si>
    <r>
      <t>1</t>
    </r>
    <r>
      <rPr>
        <sz val="11"/>
        <rFont val="ＭＳ Ｐゴシック"/>
        <family val="3"/>
      </rPr>
      <t>-1/4"</t>
    </r>
  </si>
  <si>
    <r>
      <t>1</t>
    </r>
    <r>
      <rPr>
        <sz val="11"/>
        <rFont val="ＭＳ Ｐゴシック"/>
        <family val="3"/>
      </rPr>
      <t>-1/2"</t>
    </r>
  </si>
  <si>
    <t>ホットフレア治具</t>
  </si>
  <si>
    <t>JA-H10</t>
  </si>
  <si>
    <t>JA-H12</t>
  </si>
  <si>
    <t>JC-AP</t>
  </si>
  <si>
    <t>コールドフレアアタッチメント</t>
  </si>
  <si>
    <t>JC-M4</t>
  </si>
  <si>
    <t>JC-M8</t>
  </si>
  <si>
    <t>JC-M10</t>
  </si>
  <si>
    <t>JC-H1/M3</t>
  </si>
  <si>
    <t>JC-H2/M6</t>
  </si>
  <si>
    <t>JC-H3</t>
  </si>
  <si>
    <t>JC-H4/M12</t>
  </si>
  <si>
    <t>JC-H6/M19</t>
  </si>
  <si>
    <t>JC-H8/M25</t>
  </si>
  <si>
    <t>SP-H2/M6</t>
  </si>
  <si>
    <t>SP-H3/M8/M10</t>
  </si>
  <si>
    <t>SP-H4/M12</t>
  </si>
  <si>
    <t>SP-H6/M19</t>
  </si>
  <si>
    <t>SP-H8/M25</t>
  </si>
  <si>
    <t>SP-H10</t>
  </si>
  <si>
    <t>SP-H12</t>
  </si>
  <si>
    <t>○</t>
  </si>
  <si>
    <t>必要治具</t>
  </si>
  <si>
    <t>　　　　　　　↓　以下自動で入力されます。</t>
  </si>
  <si>
    <t>締め付け時</t>
  </si>
  <si>
    <t>別途ヒートガン必要。</t>
  </si>
  <si>
    <t>別途圧入治具必用。</t>
  </si>
  <si>
    <t>使用予定
使用予定あり：○
使用予定なし：-</t>
  </si>
  <si>
    <t>-</t>
  </si>
  <si>
    <t>チューブサイズ</t>
  </si>
  <si>
    <r>
      <t>使用予定欄に　"○</t>
    </r>
    <r>
      <rPr>
        <sz val="11"/>
        <rFont val="ＭＳ Ｐゴシック"/>
        <family val="3"/>
      </rPr>
      <t>"　もしくは　"-"　をご入力下さい。</t>
    </r>
  </si>
  <si>
    <t>適用治具</t>
  </si>
  <si>
    <t>必要治具の適用治具欄に自動で○が入力されます。</t>
  </si>
  <si>
    <t>治具自動抽出ツール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</si>
</sst>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tted"/>
      <right style="thin"/>
      <top style="double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</xdr:row>
      <xdr:rowOff>66675</xdr:rowOff>
    </xdr:from>
    <xdr:to>
      <xdr:col>3</xdr:col>
      <xdr:colOff>647700</xdr:colOff>
      <xdr:row>4</xdr:row>
      <xdr:rowOff>161925</xdr:rowOff>
    </xdr:to>
    <xdr:sp>
      <xdr:nvSpPr>
        <xdr:cNvPr id="1" name="Line 9"/>
        <xdr:cNvSpPr>
          <a:spLocks/>
        </xdr:cNvSpPr>
      </xdr:nvSpPr>
      <xdr:spPr>
        <a:xfrm>
          <a:off x="2171700" y="581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3</xdr:row>
      <xdr:rowOff>0</xdr:rowOff>
    </xdr:from>
    <xdr:to>
      <xdr:col>6</xdr:col>
      <xdr:colOff>438150</xdr:colOff>
      <xdr:row>4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3648075" y="514350"/>
          <a:ext cx="1609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57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7029450" cy="9906000"/>
          <a:chOff x="0" y="0"/>
          <a:chExt cx="738" cy="104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t="1527" r="810" b="47583"/>
          <a:stretch>
            <a:fillRect/>
          </a:stretch>
        </xdr:blipFill>
        <xdr:spPr>
          <a:xfrm>
            <a:off x="0" y="0"/>
            <a:ext cx="734" cy="4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r="405" b="308"/>
          <a:stretch>
            <a:fillRect/>
          </a:stretch>
        </xdr:blipFill>
        <xdr:spPr>
          <a:xfrm>
            <a:off x="1" y="392"/>
            <a:ext cx="737" cy="64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4.75390625" style="0" customWidth="1"/>
    <col min="3" max="3" width="11.125" style="0" customWidth="1"/>
    <col min="4" max="4" width="17.75390625" style="0" bestFit="1" customWidth="1"/>
    <col min="5" max="5" width="4.375" style="0" customWidth="1"/>
    <col min="6" max="6" width="21.125" style="0" bestFit="1" customWidth="1"/>
    <col min="7" max="7" width="21.00390625" style="0" bestFit="1" customWidth="1"/>
    <col min="8" max="8" width="5.25390625" style="0" bestFit="1" customWidth="1"/>
    <col min="9" max="9" width="5.25390625" style="0" customWidth="1"/>
    <col min="10" max="10" width="10.375" style="0" customWidth="1"/>
    <col min="11" max="11" width="17.75390625" style="0" bestFit="1" customWidth="1"/>
    <col min="12" max="12" width="20.625" style="0" bestFit="1" customWidth="1"/>
    <col min="13" max="13" width="24.875" style="0" bestFit="1" customWidth="1"/>
    <col min="14" max="14" width="30.125" style="0" bestFit="1" customWidth="1"/>
  </cols>
  <sheetData>
    <row r="1" spans="1:3" ht="13.5">
      <c r="A1" s="37" t="s">
        <v>78</v>
      </c>
      <c r="B1" s="38"/>
      <c r="C1" s="39"/>
    </row>
    <row r="2" spans="1:11" ht="13.5">
      <c r="A2" s="2"/>
      <c r="B2" s="7" t="s">
        <v>75</v>
      </c>
      <c r="C2" s="2"/>
      <c r="K2" s="2"/>
    </row>
    <row r="3" spans="1:11" ht="13.5">
      <c r="A3" s="2"/>
      <c r="B3" s="7" t="s">
        <v>77</v>
      </c>
      <c r="C3" s="2"/>
      <c r="K3" s="2"/>
    </row>
    <row r="4" spans="1:11" ht="13.5">
      <c r="A4" s="2"/>
      <c r="B4" s="7"/>
      <c r="C4" s="2"/>
      <c r="K4" s="2"/>
    </row>
    <row r="5" spans="1:11" ht="13.5">
      <c r="A5" s="2"/>
      <c r="B5" s="2" t="s">
        <v>34</v>
      </c>
      <c r="C5" s="2"/>
      <c r="F5" s="2" t="s">
        <v>33</v>
      </c>
      <c r="K5" s="2"/>
    </row>
    <row r="6" spans="2:11" ht="41.25" thickBot="1">
      <c r="B6" s="47" t="s">
        <v>74</v>
      </c>
      <c r="C6" s="48"/>
      <c r="D6" s="46" t="s">
        <v>72</v>
      </c>
      <c r="F6" s="40" t="s">
        <v>74</v>
      </c>
      <c r="G6" s="46" t="s">
        <v>72</v>
      </c>
      <c r="J6" s="2"/>
      <c r="K6" s="2"/>
    </row>
    <row r="7" spans="2:10" ht="14.25" thickTop="1">
      <c r="B7" s="11" t="s">
        <v>36</v>
      </c>
      <c r="C7" s="43" t="s">
        <v>37</v>
      </c>
      <c r="D7" s="17" t="s">
        <v>35</v>
      </c>
      <c r="F7" s="41" t="s">
        <v>25</v>
      </c>
      <c r="G7" s="17" t="s">
        <v>73</v>
      </c>
      <c r="J7" s="2"/>
    </row>
    <row r="8" spans="2:10" ht="13.5">
      <c r="B8" s="12" t="s">
        <v>18</v>
      </c>
      <c r="C8" s="44" t="s">
        <v>38</v>
      </c>
      <c r="D8" s="18" t="s">
        <v>35</v>
      </c>
      <c r="F8" s="42" t="s">
        <v>27</v>
      </c>
      <c r="G8" s="18" t="s">
        <v>35</v>
      </c>
      <c r="J8" s="2"/>
    </row>
    <row r="9" spans="2:10" ht="13.5">
      <c r="B9" s="12" t="s">
        <v>19</v>
      </c>
      <c r="C9" s="44" t="s">
        <v>39</v>
      </c>
      <c r="D9" s="18" t="s">
        <v>66</v>
      </c>
      <c r="F9" s="42" t="s">
        <v>26</v>
      </c>
      <c r="G9" s="18" t="s">
        <v>35</v>
      </c>
      <c r="J9" s="2"/>
    </row>
    <row r="10" spans="2:10" ht="13.5">
      <c r="B10" s="12" t="s">
        <v>20</v>
      </c>
      <c r="C10" s="45" t="s">
        <v>40</v>
      </c>
      <c r="D10" s="18" t="s">
        <v>66</v>
      </c>
      <c r="F10" s="42" t="s">
        <v>28</v>
      </c>
      <c r="G10" s="18" t="s">
        <v>35</v>
      </c>
      <c r="J10" s="2"/>
    </row>
    <row r="11" spans="2:10" ht="13.5">
      <c r="B11" s="12" t="s">
        <v>21</v>
      </c>
      <c r="C11" s="44" t="s">
        <v>41</v>
      </c>
      <c r="D11" s="18" t="s">
        <v>66</v>
      </c>
      <c r="F11" s="42" t="s">
        <v>29</v>
      </c>
      <c r="G11" s="18" t="s">
        <v>35</v>
      </c>
      <c r="J11" s="2"/>
    </row>
    <row r="12" spans="2:7" ht="13.5">
      <c r="B12" s="12" t="s">
        <v>22</v>
      </c>
      <c r="C12" s="45" t="s">
        <v>42</v>
      </c>
      <c r="D12" s="18" t="s">
        <v>35</v>
      </c>
      <c r="F12" s="42" t="s">
        <v>30</v>
      </c>
      <c r="G12" s="18" t="s">
        <v>35</v>
      </c>
    </row>
    <row r="13" spans="2:7" ht="13.5">
      <c r="B13" s="12" t="s">
        <v>23</v>
      </c>
      <c r="C13" s="45" t="s">
        <v>43</v>
      </c>
      <c r="D13" s="18" t="s">
        <v>35</v>
      </c>
      <c r="F13" s="42" t="s">
        <v>31</v>
      </c>
      <c r="G13" s="18" t="s">
        <v>35</v>
      </c>
    </row>
    <row r="14" spans="2:7" ht="13.5">
      <c r="B14" s="12" t="s">
        <v>24</v>
      </c>
      <c r="C14" s="45" t="s">
        <v>44</v>
      </c>
      <c r="D14" s="18" t="s">
        <v>35</v>
      </c>
      <c r="F14" s="42" t="s">
        <v>32</v>
      </c>
      <c r="G14" s="18" t="s">
        <v>35</v>
      </c>
    </row>
    <row r="15" spans="2:7" ht="13.5">
      <c r="B15" s="4"/>
      <c r="C15" s="4"/>
      <c r="D15" s="5"/>
      <c r="F15" s="32"/>
      <c r="G15" s="4"/>
    </row>
    <row r="16" spans="2:7" ht="13.5">
      <c r="B16" s="4" t="s">
        <v>68</v>
      </c>
      <c r="C16" s="4"/>
      <c r="D16" s="5"/>
      <c r="E16" s="5"/>
      <c r="F16" s="32"/>
      <c r="G16" s="4"/>
    </row>
    <row r="17" spans="1:8" ht="13.5">
      <c r="A17" s="34"/>
      <c r="B17" s="35"/>
      <c r="C17" s="35"/>
      <c r="D17" s="34"/>
      <c r="E17" s="34"/>
      <c r="F17" s="36"/>
      <c r="G17" s="35"/>
      <c r="H17" s="5"/>
    </row>
    <row r="18" spans="2:9" ht="13.5">
      <c r="B18" s="2" t="s">
        <v>67</v>
      </c>
      <c r="C18" s="4"/>
      <c r="D18" s="33">
        <f>IF(OR(D7="○",G7="○"),"注意：H1 or M3 は、コールドフレアのみ対応となります。","")</f>
      </c>
      <c r="E18" s="5"/>
      <c r="G18" s="4"/>
      <c r="H18" s="5"/>
      <c r="I18" s="5"/>
    </row>
    <row r="19" spans="2:7" ht="13.5">
      <c r="B19" s="10" t="s">
        <v>16</v>
      </c>
      <c r="C19" s="6" t="s">
        <v>76</v>
      </c>
      <c r="D19" s="1" t="s">
        <v>4</v>
      </c>
      <c r="E19" s="8"/>
      <c r="F19" s="9" t="s">
        <v>5</v>
      </c>
      <c r="G19" s="1" t="s">
        <v>3</v>
      </c>
    </row>
    <row r="20" spans="2:7" ht="14.25">
      <c r="B20" s="49" t="s">
        <v>0</v>
      </c>
      <c r="C20" s="3" t="str">
        <f>IF(OR(C22="○",C23="○",C24="○"),"○","-")</f>
        <v>○</v>
      </c>
      <c r="D20" s="13" t="s">
        <v>9</v>
      </c>
      <c r="E20" s="20"/>
      <c r="F20" s="52" t="s">
        <v>1</v>
      </c>
      <c r="G20" s="55" t="s">
        <v>70</v>
      </c>
    </row>
    <row r="21" spans="2:7" ht="14.25">
      <c r="B21" s="50"/>
      <c r="C21" s="3" t="str">
        <f>IF(OR(C25="○",C26="○",C27="○"),"○","-")</f>
        <v>○</v>
      </c>
      <c r="D21" s="13" t="s">
        <v>15</v>
      </c>
      <c r="E21" s="21"/>
      <c r="F21" s="54"/>
      <c r="G21" s="56"/>
    </row>
    <row r="22" spans="2:7" ht="14.25">
      <c r="B22" s="50"/>
      <c r="C22" s="3" t="str">
        <f>IF($G$11="○","○","-")</f>
        <v>-</v>
      </c>
      <c r="D22" s="13" t="s">
        <v>11</v>
      </c>
      <c r="E22" s="22"/>
      <c r="F22" s="53" t="s">
        <v>45</v>
      </c>
      <c r="G22" s="56"/>
    </row>
    <row r="23" spans="2:7" ht="14.25">
      <c r="B23" s="50"/>
      <c r="C23" s="3" t="str">
        <f>IF($D$8="○","○",IF($G$9="○","○","-"))</f>
        <v>-</v>
      </c>
      <c r="D23" s="13" t="s">
        <v>7</v>
      </c>
      <c r="E23" s="22"/>
      <c r="F23" s="53"/>
      <c r="G23" s="56"/>
    </row>
    <row r="24" spans="2:7" ht="14.25">
      <c r="B24" s="50"/>
      <c r="C24" s="3" t="str">
        <f>IF($D$9="○","○",IF($G$10="○","○","-"))</f>
        <v>○</v>
      </c>
      <c r="D24" s="13" t="s">
        <v>8</v>
      </c>
      <c r="E24" s="22"/>
      <c r="F24" s="53"/>
      <c r="G24" s="56"/>
    </row>
    <row r="25" spans="2:7" ht="14.25">
      <c r="B25" s="50"/>
      <c r="C25" s="3" t="str">
        <f>IF($D$10="○","○",IF($G$12="○","○","-"))</f>
        <v>○</v>
      </c>
      <c r="D25" s="13" t="s">
        <v>12</v>
      </c>
      <c r="E25" s="22"/>
      <c r="F25" s="53"/>
      <c r="G25" s="56"/>
    </row>
    <row r="26" spans="2:7" ht="14.25">
      <c r="B26" s="50"/>
      <c r="C26" s="3" t="str">
        <f>IF($D$11="○","○",IF($G$13="○","○","-"))</f>
        <v>○</v>
      </c>
      <c r="D26" s="13" t="s">
        <v>13</v>
      </c>
      <c r="E26" s="22"/>
      <c r="F26" s="53"/>
      <c r="G26" s="56"/>
    </row>
    <row r="27" spans="2:7" ht="14.25">
      <c r="B27" s="50"/>
      <c r="C27" s="3" t="str">
        <f>IF($D$12="○","○",IF($G$14="○","○","-"))</f>
        <v>-</v>
      </c>
      <c r="D27" s="13" t="s">
        <v>14</v>
      </c>
      <c r="E27" s="22"/>
      <c r="F27" s="53"/>
      <c r="G27" s="56"/>
    </row>
    <row r="28" spans="2:7" ht="14.25">
      <c r="B28" s="50"/>
      <c r="C28" s="3" t="str">
        <f>IF($D$13="○","○","-")</f>
        <v>-</v>
      </c>
      <c r="D28" s="14" t="s">
        <v>46</v>
      </c>
      <c r="E28" s="23"/>
      <c r="F28" s="53"/>
      <c r="G28" s="56"/>
    </row>
    <row r="29" spans="2:7" ht="14.25">
      <c r="B29" s="51"/>
      <c r="C29" s="3" t="str">
        <f>IF($D$14="○","○","-")</f>
        <v>-</v>
      </c>
      <c r="D29" s="14" t="s">
        <v>47</v>
      </c>
      <c r="E29" s="24"/>
      <c r="F29" s="54"/>
      <c r="G29" s="57"/>
    </row>
    <row r="30" spans="2:7" ht="14.25">
      <c r="B30" s="49" t="s">
        <v>17</v>
      </c>
      <c r="C30" s="3" t="str">
        <f>IF(OR(C31="○",C32="○",C33="○",C34="○",C35="○",C36="○",C37="○",C38="○",C39="○",),"○","-")</f>
        <v>○</v>
      </c>
      <c r="D30" s="15" t="s">
        <v>48</v>
      </c>
      <c r="E30" s="25"/>
      <c r="F30" s="19" t="s">
        <v>49</v>
      </c>
      <c r="G30" s="55" t="s">
        <v>71</v>
      </c>
    </row>
    <row r="31" spans="2:7" ht="14.25">
      <c r="B31" s="50"/>
      <c r="C31" s="3" t="str">
        <f>IF($G$8="○","○","-")</f>
        <v>-</v>
      </c>
      <c r="D31" s="15" t="s">
        <v>50</v>
      </c>
      <c r="E31" s="26"/>
      <c r="F31" s="52" t="s">
        <v>2</v>
      </c>
      <c r="G31" s="56"/>
    </row>
    <row r="32" spans="2:7" ht="14.25">
      <c r="B32" s="50"/>
      <c r="C32" s="3" t="str">
        <f>IF($G$10="○","○","-")</f>
        <v>-</v>
      </c>
      <c r="D32" s="15" t="s">
        <v>51</v>
      </c>
      <c r="E32" s="27"/>
      <c r="F32" s="53"/>
      <c r="G32" s="56"/>
    </row>
    <row r="33" spans="2:7" ht="14.25">
      <c r="B33" s="50"/>
      <c r="C33" s="3" t="str">
        <f>IF($G$11="○","○","-")</f>
        <v>-</v>
      </c>
      <c r="D33" s="15" t="s">
        <v>52</v>
      </c>
      <c r="E33" s="27"/>
      <c r="F33" s="53"/>
      <c r="G33" s="56"/>
    </row>
    <row r="34" spans="2:7" ht="14.25">
      <c r="B34" s="50"/>
      <c r="C34" s="3" t="str">
        <f>IF($D$7="○","○",IF($G$7="○","○","-"))</f>
        <v>-</v>
      </c>
      <c r="D34" s="13" t="s">
        <v>53</v>
      </c>
      <c r="E34" s="22"/>
      <c r="F34" s="53"/>
      <c r="G34" s="56"/>
    </row>
    <row r="35" spans="2:7" ht="14.25">
      <c r="B35" s="50"/>
      <c r="C35" s="3" t="str">
        <f>IF($D$8="○","○",IF($G$9="○","○","-"))</f>
        <v>-</v>
      </c>
      <c r="D35" s="13" t="s">
        <v>54</v>
      </c>
      <c r="E35" s="22"/>
      <c r="F35" s="53"/>
      <c r="G35" s="56"/>
    </row>
    <row r="36" spans="2:7" ht="14.25">
      <c r="B36" s="50"/>
      <c r="C36" s="3" t="str">
        <f>IF($D$9="○","○","-")</f>
        <v>○</v>
      </c>
      <c r="D36" s="13" t="s">
        <v>55</v>
      </c>
      <c r="E36" s="22"/>
      <c r="F36" s="53"/>
      <c r="G36" s="56"/>
    </row>
    <row r="37" spans="2:7" ht="14.25">
      <c r="B37" s="50"/>
      <c r="C37" s="3" t="str">
        <f>IF($D$10="○","○",IF($G$12="○","○","-"))</f>
        <v>○</v>
      </c>
      <c r="D37" s="15" t="s">
        <v>56</v>
      </c>
      <c r="E37" s="27"/>
      <c r="F37" s="53"/>
      <c r="G37" s="56"/>
    </row>
    <row r="38" spans="2:7" ht="14.25">
      <c r="B38" s="50"/>
      <c r="C38" s="3" t="str">
        <f>IF($D$11="○","○",IF($G$13="○","○","-"))</f>
        <v>○</v>
      </c>
      <c r="D38" s="15" t="s">
        <v>57</v>
      </c>
      <c r="E38" s="27"/>
      <c r="F38" s="53"/>
      <c r="G38" s="56"/>
    </row>
    <row r="39" spans="2:7" ht="14.25">
      <c r="B39" s="51"/>
      <c r="C39" s="3" t="str">
        <f>IF($D$12="○","○",IF($G$14="○","○","-"))</f>
        <v>-</v>
      </c>
      <c r="D39" s="15" t="s">
        <v>58</v>
      </c>
      <c r="E39" s="28"/>
      <c r="F39" s="54"/>
      <c r="G39" s="57"/>
    </row>
    <row r="40" spans="2:7" ht="14.25">
      <c r="B40" s="49" t="s">
        <v>69</v>
      </c>
      <c r="C40" s="3" t="str">
        <f>IF($D$8="○","○",IF($G$9="○","○","-"))</f>
        <v>-</v>
      </c>
      <c r="D40" s="16" t="s">
        <v>59</v>
      </c>
      <c r="E40" s="29"/>
      <c r="F40" s="52" t="s">
        <v>6</v>
      </c>
      <c r="G40" s="55"/>
    </row>
    <row r="41" spans="2:7" ht="14.25">
      <c r="B41" s="50"/>
      <c r="C41" s="3" t="str">
        <f>IF($D$9="○","○",IF($G$10="○","○",IF($G$11="○","○","-")))</f>
        <v>○</v>
      </c>
      <c r="D41" s="16" t="s">
        <v>60</v>
      </c>
      <c r="E41" s="30"/>
      <c r="F41" s="53"/>
      <c r="G41" s="56"/>
    </row>
    <row r="42" spans="2:7" ht="14.25">
      <c r="B42" s="50"/>
      <c r="C42" s="3" t="str">
        <f>IF($D$10="○","○",IF($G$12="○","○","-"))</f>
        <v>○</v>
      </c>
      <c r="D42" s="16" t="s">
        <v>61</v>
      </c>
      <c r="E42" s="30"/>
      <c r="F42" s="53"/>
      <c r="G42" s="56"/>
    </row>
    <row r="43" spans="2:7" ht="14.25">
      <c r="B43" s="50"/>
      <c r="C43" s="3" t="str">
        <f>IF($D$11="○","○",IF($G$13="○","○","-"))</f>
        <v>○</v>
      </c>
      <c r="D43" s="16" t="s">
        <v>62</v>
      </c>
      <c r="E43" s="30"/>
      <c r="F43" s="53"/>
      <c r="G43" s="56"/>
    </row>
    <row r="44" spans="2:7" ht="14.25">
      <c r="B44" s="50"/>
      <c r="C44" s="3" t="str">
        <f>IF($D$12="○","○",IF($G$14="○","○","-"))</f>
        <v>-</v>
      </c>
      <c r="D44" s="16" t="s">
        <v>63</v>
      </c>
      <c r="E44" s="30"/>
      <c r="F44" s="53"/>
      <c r="G44" s="56"/>
    </row>
    <row r="45" spans="2:7" ht="14.25">
      <c r="B45" s="50"/>
      <c r="C45" s="3" t="str">
        <f>IF($D$13="○","○","-")</f>
        <v>-</v>
      </c>
      <c r="D45" s="16" t="s">
        <v>64</v>
      </c>
      <c r="E45" s="30"/>
      <c r="F45" s="53"/>
      <c r="G45" s="56"/>
    </row>
    <row r="46" spans="2:7" ht="14.25">
      <c r="B46" s="51"/>
      <c r="C46" s="3" t="str">
        <f>IF($D$14="○","○","-")</f>
        <v>-</v>
      </c>
      <c r="D46" s="16" t="s">
        <v>65</v>
      </c>
      <c r="E46" s="31"/>
      <c r="F46" s="54"/>
      <c r="G46" s="57"/>
    </row>
    <row r="48" ht="13.5">
      <c r="C48" t="s">
        <v>10</v>
      </c>
    </row>
  </sheetData>
  <mergeCells count="11">
    <mergeCell ref="B30:B39"/>
    <mergeCell ref="B6:C6"/>
    <mergeCell ref="B40:B46"/>
    <mergeCell ref="F40:F46"/>
    <mergeCell ref="G20:G29"/>
    <mergeCell ref="G30:G39"/>
    <mergeCell ref="G40:G46"/>
    <mergeCell ref="F20:F21"/>
    <mergeCell ref="F31:F39"/>
    <mergeCell ref="F22:F29"/>
    <mergeCell ref="B20:B29"/>
  </mergeCells>
  <conditionalFormatting sqref="C20:C46">
    <cfRule type="cellIs" priority="1" dxfId="0" operator="equal" stopIfTrue="1">
      <formula>"○"</formula>
    </cfRule>
  </conditionalFormatting>
  <dataValidations count="1">
    <dataValidation type="list" allowBlank="1" showInputMessage="1" showErrorMessage="1" sqref="G7:G14 D7:D14">
      <formula1>"○,-"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M23" sqref="M2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nakamura</cp:lastModifiedBy>
  <cp:lastPrinted>2017-04-05T04:42:11Z</cp:lastPrinted>
  <dcterms:created xsi:type="dcterms:W3CDTF">2014-06-20T01:07:12Z</dcterms:created>
  <dcterms:modified xsi:type="dcterms:W3CDTF">2017-04-05T04:47:39Z</dcterms:modified>
  <cp:category/>
  <cp:version/>
  <cp:contentType/>
  <cp:contentStatus/>
</cp:coreProperties>
</file>